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<sst xmlns="http://schemas.openxmlformats.org/spreadsheetml/2006/main" count="168" uniqueCount="95">
  <si>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</si>
  <si>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</si>
  <si>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</si>
  <si>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</si>
  <si>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</si>
  <si>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</si>
  <si>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</si>
  <si>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</si>
  <si>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</si>
  <si>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</si>
  <si>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</si>
  <si>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</si>
  <si>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</si>
  <si>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</si>
  <si>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</si>
  <si>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</si>
  <si>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</si>
  <si>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</si>
  <si>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</si>
  <si>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</si>
  <si>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</si>
  <si>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</si>
  <si>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</si>
  <si>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</si>
  <si>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</si>
  <si>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</si>
  <si>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</si>
  <si>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</si>
  <si>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</si>
  <si>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</si>
  <si>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</si>
  <si>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</si>
  <si>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</si>
  <si>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</si>
  <si>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</si>
  <si>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</si>
  <si>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</si>
  <si>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</si>
  <si>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</si>
  <si>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</si>
  <si>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</si>
  <si>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</si>
  <si>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</si>
  <si>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</si>
  <si>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</si>
  <si>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</si>
  <si>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</si>
  <si>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</si>
  <si>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</si>
  <si>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</si>
  <si>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</si>
  <si>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</si>
  <si>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</si>
  <si>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</si>
  <si>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</si>
  <si>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</si>
  <si>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</si>
  <si>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</si>
  <si>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</si>
  <si>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</si>
  <si>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</si>
  <si>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</si>
  <si>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</si>
  <si>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</si>
  <si>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</si>
  <si>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</si>
  <si>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</si>
  <si>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</si>
  <si>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</si>
  <si>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</si>
  <si>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</si>
  <si>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</si>
  <si>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</si>
  <si>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</si>
  <si>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</si>
  <si>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</si>
  <si>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</si>
  <si>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</si>
  <si>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</si>
  <si>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</si>
  <si>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</si>
  <si>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</si>
  <si>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</si>
  <si>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</si>
  <si>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</si>
  <si>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</si>
  <si>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</si>
  <si>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Apan (a)</t>
  </si>
  <si>
    <t>Del 1 de Enero al 30 de Junio de 2019 (b)</t>
  </si>
  <si>
    <t xml:space="preserve">PROFA MARIA ANTONIETA DE LOS ANGELES      </t>
  </si>
  <si>
    <t>LC ELIAS AVILA RUIZ</t>
  </si>
  <si>
    <t xml:space="preserve">ANAYA ORTEGA               </t>
  </si>
  <si>
    <t>TESORERO MUNICIPAL</t>
  </si>
  <si>
    <t xml:space="preserve">PRESIDENTA MUNICIPAL DE APAN HGO         </t>
  </si>
  <si>
    <t>DE APAN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</si>
</sst>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Calibri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Calibri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66" sqref="E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65841826</v>
      </c>
      <c r="E10" s="14">
        <f t="shared" si="0"/>
        <v>-35366.48000000068</v>
      </c>
      <c r="F10" s="14">
        <f t="shared" si="0"/>
        <v>65806459.52</v>
      </c>
      <c r="G10" s="14">
        <f t="shared" si="0"/>
        <v>23943850.88</v>
      </c>
      <c r="H10" s="14">
        <f t="shared" si="0"/>
        <v>23943850.88</v>
      </c>
      <c r="I10" s="14">
        <f t="shared" si="0"/>
        <v>41862608.64</v>
      </c>
    </row>
    <row r="11" spans="2:9" ht="12.75">
      <c r="B11" s="3" t="s">
        <v>12</v>
      </c>
      <c r="C11" s="9"/>
      <c r="D11" s="15">
        <f aca="true" t="shared" si="1" ref="D11:I11">SUM(D12:D18)</f>
        <v>40221062.989999995</v>
      </c>
      <c r="E11" s="15">
        <f t="shared" si="1"/>
        <v>840477.7999999998</v>
      </c>
      <c r="F11" s="15">
        <f t="shared" si="1"/>
        <v>41061540.79</v>
      </c>
      <c r="G11" s="15">
        <f t="shared" si="1"/>
        <v>17623214.75</v>
      </c>
      <c r="H11" s="15">
        <f t="shared" si="1"/>
        <v>17623214.75</v>
      </c>
      <c r="I11" s="15">
        <f t="shared" si="1"/>
        <v>23438326.04</v>
      </c>
    </row>
    <row r="12" spans="2:9" ht="12.75">
      <c r="B12" s="13" t="s">
        <v>13</v>
      </c>
      <c r="C12" s="11"/>
      <c r="D12" s="15">
        <v>26972782.33</v>
      </c>
      <c r="E12" s="16">
        <v>744006.59</v>
      </c>
      <c r="F12" s="16">
        <f>D12+E12</f>
        <v>27716788.919999998</v>
      </c>
      <c r="G12" s="16">
        <v>13401300.11</v>
      </c>
      <c r="H12" s="16">
        <v>13401300.11</v>
      </c>
      <c r="I12" s="16">
        <f>F12-G12</f>
        <v>14315488.809999999</v>
      </c>
    </row>
    <row r="13" spans="2:9" ht="12.75">
      <c r="B13" s="13" t="s">
        <v>14</v>
      </c>
      <c r="C13" s="11"/>
      <c r="D13" s="15">
        <v>200000</v>
      </c>
      <c r="E13" s="16">
        <v>92541</v>
      </c>
      <c r="F13" s="16">
        <f aca="true" t="shared" si="2" ref="F13:F18">D13+E13</f>
        <v>292541</v>
      </c>
      <c r="G13" s="16">
        <v>213944</v>
      </c>
      <c r="H13" s="16">
        <v>213944</v>
      </c>
      <c r="I13" s="16">
        <f aca="true" t="shared" si="3" ref="I13:I18">F13-G13</f>
        <v>78597</v>
      </c>
    </row>
    <row r="14" spans="2:9" ht="12.75">
      <c r="B14" s="13" t="s">
        <v>15</v>
      </c>
      <c r="C14" s="11"/>
      <c r="D14" s="15">
        <v>5639096.66</v>
      </c>
      <c r="E14" s="16">
        <v>68866.21</v>
      </c>
      <c r="F14" s="16">
        <f t="shared" si="2"/>
        <v>5707962.87</v>
      </c>
      <c r="G14" s="16">
        <v>296052.18</v>
      </c>
      <c r="H14" s="16">
        <v>296052.18</v>
      </c>
      <c r="I14" s="16">
        <f t="shared" si="3"/>
        <v>5411910.69</v>
      </c>
    </row>
    <row r="15" spans="2:9" ht="12.75">
      <c r="B15" s="13" t="s">
        <v>16</v>
      </c>
      <c r="C15" s="11"/>
      <c r="D15" s="15">
        <v>120000</v>
      </c>
      <c r="E15" s="16">
        <v>0</v>
      </c>
      <c r="F15" s="16">
        <f t="shared" si="2"/>
        <v>120000</v>
      </c>
      <c r="G15" s="16">
        <v>74766.34</v>
      </c>
      <c r="H15" s="16">
        <v>74766.34</v>
      </c>
      <c r="I15" s="16">
        <f t="shared" si="3"/>
        <v>45233.66</v>
      </c>
    </row>
    <row r="16" spans="2:9" ht="12.75">
      <c r="B16" s="13" t="s">
        <v>17</v>
      </c>
      <c r="C16" s="11"/>
      <c r="D16" s="15">
        <v>6499184</v>
      </c>
      <c r="E16" s="16">
        <v>725064</v>
      </c>
      <c r="F16" s="16">
        <f t="shared" si="2"/>
        <v>7224248</v>
      </c>
      <c r="G16" s="16">
        <v>3637152.12</v>
      </c>
      <c r="H16" s="16">
        <v>3637152.12</v>
      </c>
      <c r="I16" s="16">
        <f t="shared" si="3"/>
        <v>3587095.88</v>
      </c>
    </row>
    <row r="17" spans="2:9" ht="12.75">
      <c r="B17" s="13" t="s">
        <v>18</v>
      </c>
      <c r="C17" s="11"/>
      <c r="D17" s="15">
        <v>790000</v>
      </c>
      <c r="E17" s="16">
        <v>-790000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4889258</v>
      </c>
      <c r="E19" s="15">
        <f t="shared" si="4"/>
        <v>787026.12</v>
      </c>
      <c r="F19" s="15">
        <f t="shared" si="4"/>
        <v>5676284.12</v>
      </c>
      <c r="G19" s="15">
        <f t="shared" si="4"/>
        <v>2123409.3200000003</v>
      </c>
      <c r="H19" s="15">
        <f t="shared" si="4"/>
        <v>2123409.3200000003</v>
      </c>
      <c r="I19" s="15">
        <f t="shared" si="4"/>
        <v>3552874.8000000003</v>
      </c>
    </row>
    <row r="20" spans="2:9" ht="12.75">
      <c r="B20" s="13" t="s">
        <v>21</v>
      </c>
      <c r="C20" s="11"/>
      <c r="D20" s="15">
        <v>765000</v>
      </c>
      <c r="E20" s="16">
        <v>385897</v>
      </c>
      <c r="F20" s="15">
        <f aca="true" t="shared" si="5" ref="F20:F28">D20+E20</f>
        <v>1150897</v>
      </c>
      <c r="G20" s="16">
        <v>526637.19</v>
      </c>
      <c r="H20" s="16">
        <v>526637.19</v>
      </c>
      <c r="I20" s="16">
        <f>F20-G20</f>
        <v>624259.81</v>
      </c>
    </row>
    <row r="21" spans="2:9" ht="12.75">
      <c r="B21" s="13" t="s">
        <v>22</v>
      </c>
      <c r="C21" s="11"/>
      <c r="D21" s="15">
        <v>710000</v>
      </c>
      <c r="E21" s="16">
        <v>-178106.4</v>
      </c>
      <c r="F21" s="15">
        <f t="shared" si="5"/>
        <v>531893.6</v>
      </c>
      <c r="G21" s="16">
        <v>289619.97</v>
      </c>
      <c r="H21" s="16">
        <v>289619.97</v>
      </c>
      <c r="I21" s="16">
        <f aca="true" t="shared" si="6" ref="I21:I83">F21-G21</f>
        <v>242273.63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239000</v>
      </c>
      <c r="E23" s="16">
        <v>610000</v>
      </c>
      <c r="F23" s="15">
        <f t="shared" si="5"/>
        <v>849000</v>
      </c>
      <c r="G23" s="16">
        <v>33611.22</v>
      </c>
      <c r="H23" s="16">
        <v>33611.22</v>
      </c>
      <c r="I23" s="16">
        <f t="shared" si="6"/>
        <v>815388.78</v>
      </c>
    </row>
    <row r="24" spans="2:9" ht="12.75">
      <c r="B24" s="13" t="s">
        <v>25</v>
      </c>
      <c r="C24" s="11"/>
      <c r="D24" s="15">
        <v>80000</v>
      </c>
      <c r="E24" s="16">
        <v>-10000</v>
      </c>
      <c r="F24" s="15">
        <f t="shared" si="5"/>
        <v>70000</v>
      </c>
      <c r="G24" s="16">
        <v>10660</v>
      </c>
      <c r="H24" s="16">
        <v>10660</v>
      </c>
      <c r="I24" s="16">
        <f t="shared" si="6"/>
        <v>59340</v>
      </c>
    </row>
    <row r="25" spans="2:9" ht="12.75">
      <c r="B25" s="13" t="s">
        <v>26</v>
      </c>
      <c r="C25" s="11"/>
      <c r="D25" s="15">
        <v>2543258</v>
      </c>
      <c r="E25" s="16">
        <v>-248445.9</v>
      </c>
      <c r="F25" s="15">
        <f t="shared" si="5"/>
        <v>2294812.1</v>
      </c>
      <c r="G25" s="16">
        <v>929434.56</v>
      </c>
      <c r="H25" s="16">
        <v>929434.56</v>
      </c>
      <c r="I25" s="16">
        <f t="shared" si="6"/>
        <v>1365377.54</v>
      </c>
    </row>
    <row r="26" spans="2:9" ht="12.75">
      <c r="B26" s="13" t="s">
        <v>27</v>
      </c>
      <c r="C26" s="11"/>
      <c r="D26" s="15">
        <v>255000</v>
      </c>
      <c r="E26" s="16">
        <v>0</v>
      </c>
      <c r="F26" s="15">
        <f t="shared" si="5"/>
        <v>255000</v>
      </c>
      <c r="G26" s="16">
        <v>28776.87</v>
      </c>
      <c r="H26" s="16">
        <v>28776.87</v>
      </c>
      <c r="I26" s="16">
        <f t="shared" si="6"/>
        <v>226223.13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297000</v>
      </c>
      <c r="E28" s="16">
        <v>227681.42</v>
      </c>
      <c r="F28" s="15">
        <f t="shared" si="5"/>
        <v>524681.42</v>
      </c>
      <c r="G28" s="16">
        <v>304669.51</v>
      </c>
      <c r="H28" s="16">
        <v>304669.51</v>
      </c>
      <c r="I28" s="16">
        <f t="shared" si="6"/>
        <v>220011.91000000003</v>
      </c>
    </row>
    <row r="29" spans="2:9" ht="12.75">
      <c r="B29" s="3" t="s">
        <v>30</v>
      </c>
      <c r="C29" s="9"/>
      <c r="D29" s="15">
        <f aca="true" t="shared" si="7" ref="D29:I29">SUM(D30:D38)</f>
        <v>15986272.7</v>
      </c>
      <c r="E29" s="15">
        <f t="shared" si="7"/>
        <v>-2725508.6000000006</v>
      </c>
      <c r="F29" s="15">
        <f t="shared" si="7"/>
        <v>13260764.100000001</v>
      </c>
      <c r="G29" s="15">
        <f t="shared" si="7"/>
        <v>1899803.0499999998</v>
      </c>
      <c r="H29" s="15">
        <f t="shared" si="7"/>
        <v>1899803.0499999998</v>
      </c>
      <c r="I29" s="15">
        <f t="shared" si="7"/>
        <v>11360961.05</v>
      </c>
    </row>
    <row r="30" spans="2:9" ht="12.75">
      <c r="B30" s="13" t="s">
        <v>31</v>
      </c>
      <c r="C30" s="11"/>
      <c r="D30" s="15">
        <v>263000</v>
      </c>
      <c r="E30" s="16">
        <v>50000</v>
      </c>
      <c r="F30" s="15">
        <f aca="true" t="shared" si="8" ref="F30:F38">D30+E30</f>
        <v>313000</v>
      </c>
      <c r="G30" s="16">
        <v>143034.16</v>
      </c>
      <c r="H30" s="16">
        <v>143034.16</v>
      </c>
      <c r="I30" s="16">
        <f t="shared" si="6"/>
        <v>169965.84</v>
      </c>
    </row>
    <row r="31" spans="2:9" ht="12.75">
      <c r="B31" s="13" t="s">
        <v>32</v>
      </c>
      <c r="C31" s="11"/>
      <c r="D31" s="15">
        <v>10187135</v>
      </c>
      <c r="E31" s="16">
        <v>-2924058.36</v>
      </c>
      <c r="F31" s="15">
        <f t="shared" si="8"/>
        <v>7263076.640000001</v>
      </c>
      <c r="G31" s="16">
        <v>304431.08</v>
      </c>
      <c r="H31" s="16">
        <v>304431.08</v>
      </c>
      <c r="I31" s="16">
        <f t="shared" si="6"/>
        <v>6958645.5600000005</v>
      </c>
    </row>
    <row r="32" spans="2:9" ht="12.75">
      <c r="B32" s="13" t="s">
        <v>33</v>
      </c>
      <c r="C32" s="11"/>
      <c r="D32" s="15">
        <v>454000</v>
      </c>
      <c r="E32" s="16">
        <v>160387.24</v>
      </c>
      <c r="F32" s="15">
        <f t="shared" si="8"/>
        <v>614387.24</v>
      </c>
      <c r="G32" s="16">
        <v>233923.02</v>
      </c>
      <c r="H32" s="16">
        <v>233923.02</v>
      </c>
      <c r="I32" s="16">
        <f t="shared" si="6"/>
        <v>380464.22</v>
      </c>
    </row>
    <row r="33" spans="2:9" ht="12.75">
      <c r="B33" s="13" t="s">
        <v>34</v>
      </c>
      <c r="C33" s="11"/>
      <c r="D33" s="15">
        <v>103000</v>
      </c>
      <c r="E33" s="16">
        <v>20000</v>
      </c>
      <c r="F33" s="15">
        <f t="shared" si="8"/>
        <v>123000</v>
      </c>
      <c r="G33" s="16">
        <v>14952.08</v>
      </c>
      <c r="H33" s="16">
        <v>14952.08</v>
      </c>
      <c r="I33" s="16">
        <f t="shared" si="6"/>
        <v>108047.92</v>
      </c>
    </row>
    <row r="34" spans="2:9" ht="12.75">
      <c r="B34" s="13" t="s">
        <v>35</v>
      </c>
      <c r="C34" s="11"/>
      <c r="D34" s="15">
        <v>215000</v>
      </c>
      <c r="E34" s="16">
        <v>1264000</v>
      </c>
      <c r="F34" s="15">
        <f t="shared" si="8"/>
        <v>1479000</v>
      </c>
      <c r="G34" s="16">
        <v>226339.8</v>
      </c>
      <c r="H34" s="16">
        <v>226339.8</v>
      </c>
      <c r="I34" s="16">
        <f t="shared" si="6"/>
        <v>1252660.2</v>
      </c>
    </row>
    <row r="35" spans="2:9" ht="12.75">
      <c r="B35" s="13" t="s">
        <v>36</v>
      </c>
      <c r="C35" s="11"/>
      <c r="D35" s="15">
        <v>80000</v>
      </c>
      <c r="E35" s="16">
        <v>171583.38</v>
      </c>
      <c r="F35" s="15">
        <f t="shared" si="8"/>
        <v>251583.38</v>
      </c>
      <c r="G35" s="16">
        <v>42351</v>
      </c>
      <c r="H35" s="16">
        <v>42351</v>
      </c>
      <c r="I35" s="16">
        <f t="shared" si="6"/>
        <v>209232.38</v>
      </c>
    </row>
    <row r="36" spans="2:9" ht="12.75">
      <c r="B36" s="13" t="s">
        <v>37</v>
      </c>
      <c r="C36" s="11"/>
      <c r="D36" s="15">
        <v>31000</v>
      </c>
      <c r="E36" s="16">
        <v>134000</v>
      </c>
      <c r="F36" s="15">
        <f t="shared" si="8"/>
        <v>165000</v>
      </c>
      <c r="G36" s="16">
        <v>2574</v>
      </c>
      <c r="H36" s="16">
        <v>2574</v>
      </c>
      <c r="I36" s="16">
        <f t="shared" si="6"/>
        <v>162426</v>
      </c>
    </row>
    <row r="37" spans="2:9" ht="12.75">
      <c r="B37" s="13" t="s">
        <v>38</v>
      </c>
      <c r="C37" s="11"/>
      <c r="D37" s="15">
        <v>3493137.7</v>
      </c>
      <c r="E37" s="16">
        <v>-1681420.86</v>
      </c>
      <c r="F37" s="15">
        <f t="shared" si="8"/>
        <v>1811716.84</v>
      </c>
      <c r="G37" s="16">
        <v>392318.45</v>
      </c>
      <c r="H37" s="16">
        <v>392318.45</v>
      </c>
      <c r="I37" s="16">
        <f t="shared" si="6"/>
        <v>1419398.3900000001</v>
      </c>
    </row>
    <row r="38" spans="2:9" ht="12.75">
      <c r="B38" s="13" t="s">
        <v>39</v>
      </c>
      <c r="C38" s="11"/>
      <c r="D38" s="15">
        <v>1160000</v>
      </c>
      <c r="E38" s="16">
        <v>80000</v>
      </c>
      <c r="F38" s="15">
        <f t="shared" si="8"/>
        <v>1240000</v>
      </c>
      <c r="G38" s="16">
        <v>539879.46</v>
      </c>
      <c r="H38" s="16">
        <v>539879.46</v>
      </c>
      <c r="I38" s="16">
        <f t="shared" si="6"/>
        <v>700120.54</v>
      </c>
    </row>
    <row r="39" spans="2:9" ht="25.5" customHeight="1">
      <c r="B39" s="26" t="s">
        <v>40</v>
      </c>
      <c r="C39" s="27"/>
      <c r="D39" s="15">
        <f aca="true" t="shared" si="9" ref="D39:I39">SUM(D40:D48)</f>
        <v>4654262</v>
      </c>
      <c r="E39" s="15">
        <f t="shared" si="9"/>
        <v>363761</v>
      </c>
      <c r="F39" s="15">
        <f>SUM(F40:F48)</f>
        <v>5018023</v>
      </c>
      <c r="G39" s="15">
        <f t="shared" si="9"/>
        <v>2290594.86</v>
      </c>
      <c r="H39" s="15">
        <f t="shared" si="9"/>
        <v>2290594.86</v>
      </c>
      <c r="I39" s="15">
        <f t="shared" si="9"/>
        <v>2727428.14</v>
      </c>
    </row>
    <row r="40" spans="2:9" ht="12.75">
      <c r="B40" s="13" t="s">
        <v>41</v>
      </c>
      <c r="C40" s="11"/>
      <c r="D40" s="15">
        <v>676000</v>
      </c>
      <c r="E40" s="16">
        <v>0</v>
      </c>
      <c r="F40" s="15">
        <f>D40+E40</f>
        <v>676000</v>
      </c>
      <c r="G40" s="16">
        <v>339170</v>
      </c>
      <c r="H40" s="16">
        <v>339170</v>
      </c>
      <c r="I40" s="16">
        <f t="shared" si="6"/>
        <v>336830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412630</v>
      </c>
      <c r="E43" s="16">
        <v>6701</v>
      </c>
      <c r="F43" s="15">
        <f t="shared" si="10"/>
        <v>419331</v>
      </c>
      <c r="G43" s="16">
        <v>75244.86</v>
      </c>
      <c r="H43" s="16">
        <v>75244.86</v>
      </c>
      <c r="I43" s="16">
        <f t="shared" si="6"/>
        <v>344086.14</v>
      </c>
    </row>
    <row r="44" spans="2:9" ht="12.75">
      <c r="B44" s="13" t="s">
        <v>45</v>
      </c>
      <c r="C44" s="11"/>
      <c r="D44" s="15">
        <v>3565632</v>
      </c>
      <c r="E44" s="16">
        <v>357060</v>
      </c>
      <c r="F44" s="15">
        <f t="shared" si="10"/>
        <v>3922692</v>
      </c>
      <c r="G44" s="16">
        <v>1876180</v>
      </c>
      <c r="H44" s="16">
        <v>1876180</v>
      </c>
      <c r="I44" s="16">
        <f t="shared" si="6"/>
        <v>2046512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90970.31</v>
      </c>
      <c r="E49" s="15">
        <f t="shared" si="11"/>
        <v>48000</v>
      </c>
      <c r="F49" s="15">
        <f t="shared" si="11"/>
        <v>138970.31</v>
      </c>
      <c r="G49" s="15">
        <f t="shared" si="11"/>
        <v>6828.9</v>
      </c>
      <c r="H49" s="15">
        <f t="shared" si="11"/>
        <v>6828.9</v>
      </c>
      <c r="I49" s="15">
        <f t="shared" si="11"/>
        <v>132141.41</v>
      </c>
    </row>
    <row r="50" spans="2:9" ht="12.75">
      <c r="B50" s="13" t="s">
        <v>51</v>
      </c>
      <c r="C50" s="11"/>
      <c r="D50" s="15">
        <v>90970.31</v>
      </c>
      <c r="E50" s="16">
        <v>25000</v>
      </c>
      <c r="F50" s="15">
        <f t="shared" si="10"/>
        <v>115970.31</v>
      </c>
      <c r="G50" s="16">
        <v>5079.9</v>
      </c>
      <c r="H50" s="16">
        <v>5079.9</v>
      </c>
      <c r="I50" s="16">
        <f t="shared" si="6"/>
        <v>110890.41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18000</v>
      </c>
      <c r="F55" s="15">
        <f t="shared" si="10"/>
        <v>18000</v>
      </c>
      <c r="G55" s="16">
        <v>0</v>
      </c>
      <c r="H55" s="16">
        <v>0</v>
      </c>
      <c r="I55" s="16">
        <f t="shared" si="6"/>
        <v>18000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5000</v>
      </c>
      <c r="F58" s="15">
        <f t="shared" si="10"/>
        <v>5000</v>
      </c>
      <c r="G58" s="16">
        <v>1749</v>
      </c>
      <c r="H58" s="16">
        <v>1749</v>
      </c>
      <c r="I58" s="16">
        <f t="shared" si="6"/>
        <v>3251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650877.2</v>
      </c>
      <c r="F59" s="15">
        <f>SUM(F60:F62)</f>
        <v>650877.2</v>
      </c>
      <c r="G59" s="15">
        <f>SUM(G60:G62)</f>
        <v>0</v>
      </c>
      <c r="H59" s="15">
        <f>SUM(H60:H62)</f>
        <v>0</v>
      </c>
      <c r="I59" s="16">
        <f t="shared" si="6"/>
        <v>650877.2</v>
      </c>
    </row>
    <row r="60" spans="2:9" ht="12.75">
      <c r="B60" s="13" t="s">
        <v>61</v>
      </c>
      <c r="C60" s="11"/>
      <c r="D60" s="15">
        <v>0</v>
      </c>
      <c r="E60" s="16">
        <v>650877.2</v>
      </c>
      <c r="F60" s="15">
        <f t="shared" si="10"/>
        <v>650877.2</v>
      </c>
      <c r="G60" s="16">
        <v>0</v>
      </c>
      <c r="H60" s="16">
        <v>0</v>
      </c>
      <c r="I60" s="16">
        <f t="shared" si="6"/>
        <v>650877.2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47899503</v>
      </c>
      <c r="E85" s="21">
        <f>E86+E104+E94+E114+E124+E134+E138+E147+E151</f>
        <v>7503443</v>
      </c>
      <c r="F85" s="21">
        <f t="shared" si="12"/>
        <v>55402946</v>
      </c>
      <c r="G85" s="21">
        <f>G86+G104+G94+G114+G124+G134+G138+G147+G151</f>
        <v>10891172.37</v>
      </c>
      <c r="H85" s="21">
        <f>H86+H104+H94+H114+H124+H134+H138+H147+H151</f>
        <v>10891172.37</v>
      </c>
      <c r="I85" s="21">
        <f t="shared" si="12"/>
        <v>44511773.629999995</v>
      </c>
    </row>
    <row r="86" spans="2:9" ht="12.75">
      <c r="B86" s="3" t="s">
        <v>12</v>
      </c>
      <c r="C86" s="9"/>
      <c r="D86" s="15">
        <f>SUM(D87:D93)</f>
        <v>14622523.65</v>
      </c>
      <c r="E86" s="15">
        <f>SUM(E87:E93)</f>
        <v>1686648.84</v>
      </c>
      <c r="F86" s="15">
        <f>SUM(F87:F93)</f>
        <v>16309172.49</v>
      </c>
      <c r="G86" s="15">
        <f>SUM(G87:G93)</f>
        <v>5882324.239999999</v>
      </c>
      <c r="H86" s="15">
        <f>SUM(H87:H93)</f>
        <v>5882324.239999999</v>
      </c>
      <c r="I86" s="16">
        <f aca="true" t="shared" si="13" ref="I86:I149">F86-G86</f>
        <v>10426848.25</v>
      </c>
    </row>
    <row r="87" spans="2:9" ht="12.75">
      <c r="B87" s="13" t="s">
        <v>13</v>
      </c>
      <c r="C87" s="11"/>
      <c r="D87" s="15">
        <v>11791405.92</v>
      </c>
      <c r="E87" s="16">
        <v>-272869.68</v>
      </c>
      <c r="F87" s="15">
        <f aca="true" t="shared" si="14" ref="F87:F103">D87+E87</f>
        <v>11518536.24</v>
      </c>
      <c r="G87" s="16">
        <v>5527349.01</v>
      </c>
      <c r="H87" s="16">
        <v>5527349.01</v>
      </c>
      <c r="I87" s="16">
        <f t="shared" si="13"/>
        <v>5991187.23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2311117.73</v>
      </c>
      <c r="E89" s="16">
        <v>277526</v>
      </c>
      <c r="F89" s="15">
        <f t="shared" si="14"/>
        <v>2588643.73</v>
      </c>
      <c r="G89" s="16">
        <v>147526</v>
      </c>
      <c r="H89" s="16">
        <v>147526</v>
      </c>
      <c r="I89" s="16">
        <f t="shared" si="13"/>
        <v>2441117.73</v>
      </c>
    </row>
    <row r="90" spans="2:9" ht="12.75">
      <c r="B90" s="13" t="s">
        <v>16</v>
      </c>
      <c r="C90" s="11"/>
      <c r="D90" s="15">
        <v>120000</v>
      </c>
      <c r="E90" s="16">
        <v>0</v>
      </c>
      <c r="F90" s="15">
        <f t="shared" si="14"/>
        <v>120000</v>
      </c>
      <c r="G90" s="16">
        <v>77997.3</v>
      </c>
      <c r="H90" s="16">
        <v>77997.3</v>
      </c>
      <c r="I90" s="16">
        <f t="shared" si="13"/>
        <v>42002.7</v>
      </c>
    </row>
    <row r="91" spans="2:9" ht="12.75">
      <c r="B91" s="13" t="s">
        <v>17</v>
      </c>
      <c r="C91" s="11"/>
      <c r="D91" s="15">
        <v>400000</v>
      </c>
      <c r="E91" s="16">
        <v>1500000</v>
      </c>
      <c r="F91" s="15">
        <f t="shared" si="14"/>
        <v>1900000</v>
      </c>
      <c r="G91" s="16">
        <v>129451.93</v>
      </c>
      <c r="H91" s="16">
        <v>129451.93</v>
      </c>
      <c r="I91" s="16">
        <f t="shared" si="13"/>
        <v>1770548.07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181992.52</v>
      </c>
      <c r="F93" s="15">
        <f t="shared" si="14"/>
        <v>181992.52</v>
      </c>
      <c r="G93" s="16">
        <v>0</v>
      </c>
      <c r="H93" s="16">
        <v>0</v>
      </c>
      <c r="I93" s="16">
        <f t="shared" si="13"/>
        <v>181992.52</v>
      </c>
    </row>
    <row r="94" spans="2:9" ht="12.75">
      <c r="B94" s="3" t="s">
        <v>20</v>
      </c>
      <c r="C94" s="9"/>
      <c r="D94" s="15">
        <f>SUM(D95:D103)</f>
        <v>2320000</v>
      </c>
      <c r="E94" s="15">
        <f>SUM(E95:E103)</f>
        <v>628000</v>
      </c>
      <c r="F94" s="15">
        <f>SUM(F95:F103)</f>
        <v>2948000</v>
      </c>
      <c r="G94" s="15">
        <f>SUM(G95:G103)</f>
        <v>1116174.69</v>
      </c>
      <c r="H94" s="15">
        <f>SUM(H95:H103)</f>
        <v>1116174.69</v>
      </c>
      <c r="I94" s="16">
        <f t="shared" si="13"/>
        <v>1831825.31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100000</v>
      </c>
      <c r="F98" s="15">
        <f t="shared" si="14"/>
        <v>100000</v>
      </c>
      <c r="G98" s="16">
        <v>18979.74</v>
      </c>
      <c r="H98" s="16">
        <v>18979.74</v>
      </c>
      <c r="I98" s="16">
        <f t="shared" si="13"/>
        <v>81020.26</v>
      </c>
    </row>
    <row r="99" spans="2:9" ht="12.75">
      <c r="B99" s="13" t="s">
        <v>25</v>
      </c>
      <c r="C99" s="11"/>
      <c r="D99" s="15">
        <v>100000</v>
      </c>
      <c r="E99" s="16">
        <v>0</v>
      </c>
      <c r="F99" s="15">
        <f t="shared" si="14"/>
        <v>100000</v>
      </c>
      <c r="G99" s="16">
        <v>34146.92</v>
      </c>
      <c r="H99" s="16">
        <v>34146.92</v>
      </c>
      <c r="I99" s="16">
        <f t="shared" si="13"/>
        <v>65853.08</v>
      </c>
    </row>
    <row r="100" spans="2:9" ht="12.75">
      <c r="B100" s="13" t="s">
        <v>26</v>
      </c>
      <c r="C100" s="11"/>
      <c r="D100" s="15">
        <v>1520000</v>
      </c>
      <c r="E100" s="16">
        <v>400000</v>
      </c>
      <c r="F100" s="15">
        <f t="shared" si="14"/>
        <v>1920000</v>
      </c>
      <c r="G100" s="16">
        <v>845676.75</v>
      </c>
      <c r="H100" s="16">
        <v>845676.75</v>
      </c>
      <c r="I100" s="16">
        <f t="shared" si="13"/>
        <v>1074323.25</v>
      </c>
    </row>
    <row r="101" spans="2:9" ht="12.75">
      <c r="B101" s="13" t="s">
        <v>27</v>
      </c>
      <c r="C101" s="11"/>
      <c r="D101" s="15">
        <v>400000</v>
      </c>
      <c r="E101" s="16">
        <v>0</v>
      </c>
      <c r="F101" s="15">
        <f t="shared" si="14"/>
        <v>400000</v>
      </c>
      <c r="G101" s="16">
        <v>0</v>
      </c>
      <c r="H101" s="16">
        <v>0</v>
      </c>
      <c r="I101" s="16">
        <f t="shared" si="13"/>
        <v>400000</v>
      </c>
    </row>
    <row r="102" spans="2:9" ht="12.75">
      <c r="B102" s="13" t="s">
        <v>28</v>
      </c>
      <c r="C102" s="11"/>
      <c r="D102" s="15">
        <v>0</v>
      </c>
      <c r="E102" s="16">
        <v>128000</v>
      </c>
      <c r="F102" s="15">
        <f t="shared" si="14"/>
        <v>128000</v>
      </c>
      <c r="G102" s="16">
        <v>0</v>
      </c>
      <c r="H102" s="16">
        <v>0</v>
      </c>
      <c r="I102" s="16">
        <f t="shared" si="13"/>
        <v>128000</v>
      </c>
    </row>
    <row r="103" spans="2:9" ht="12.75">
      <c r="B103" s="13" t="s">
        <v>29</v>
      </c>
      <c r="C103" s="11"/>
      <c r="D103" s="15">
        <v>300000</v>
      </c>
      <c r="E103" s="16">
        <v>0</v>
      </c>
      <c r="F103" s="15">
        <f t="shared" si="14"/>
        <v>300000</v>
      </c>
      <c r="G103" s="16">
        <v>217371.28</v>
      </c>
      <c r="H103" s="16">
        <v>217371.28</v>
      </c>
      <c r="I103" s="16">
        <f t="shared" si="13"/>
        <v>82628.72</v>
      </c>
    </row>
    <row r="104" spans="2:9" ht="12.75">
      <c r="B104" s="3" t="s">
        <v>30</v>
      </c>
      <c r="C104" s="9"/>
      <c r="D104" s="15">
        <f>SUM(D105:D113)</f>
        <v>7907048.35</v>
      </c>
      <c r="E104" s="15">
        <f>SUM(E105:E113)</f>
        <v>3386225.16</v>
      </c>
      <c r="F104" s="15">
        <f>SUM(F105:F113)</f>
        <v>11293273.51</v>
      </c>
      <c r="G104" s="15">
        <f>SUM(G105:G113)</f>
        <v>3881885.4400000004</v>
      </c>
      <c r="H104" s="15">
        <f>SUM(H105:H113)</f>
        <v>3881885.4400000004</v>
      </c>
      <c r="I104" s="16">
        <f t="shared" si="13"/>
        <v>7411388.069999999</v>
      </c>
    </row>
    <row r="105" spans="2:9" ht="12.75">
      <c r="B105" s="13" t="s">
        <v>31</v>
      </c>
      <c r="C105" s="11"/>
      <c r="D105" s="15">
        <v>7487048.35</v>
      </c>
      <c r="E105" s="16">
        <v>1863874</v>
      </c>
      <c r="F105" s="16">
        <f>D105+E105</f>
        <v>9350922.35</v>
      </c>
      <c r="G105" s="16">
        <v>3761746.43</v>
      </c>
      <c r="H105" s="16">
        <v>3761746.43</v>
      </c>
      <c r="I105" s="16">
        <f t="shared" si="13"/>
        <v>5589175.92</v>
      </c>
    </row>
    <row r="106" spans="2:9" ht="12.75">
      <c r="B106" s="13" t="s">
        <v>32</v>
      </c>
      <c r="C106" s="11"/>
      <c r="D106" s="15">
        <v>0</v>
      </c>
      <c r="E106" s="16">
        <v>1522351.16</v>
      </c>
      <c r="F106" s="16">
        <f aca="true" t="shared" si="15" ref="F106:F113">D106+E106</f>
        <v>1522351.16</v>
      </c>
      <c r="G106" s="16">
        <v>0</v>
      </c>
      <c r="H106" s="16">
        <v>0</v>
      </c>
      <c r="I106" s="16">
        <f t="shared" si="13"/>
        <v>1522351.16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120000</v>
      </c>
      <c r="E108" s="16">
        <v>0</v>
      </c>
      <c r="F108" s="16">
        <f t="shared" si="15"/>
        <v>120000</v>
      </c>
      <c r="G108" s="16">
        <v>50043.41</v>
      </c>
      <c r="H108" s="16">
        <v>50043.41</v>
      </c>
      <c r="I108" s="16">
        <f t="shared" si="13"/>
        <v>69956.59</v>
      </c>
    </row>
    <row r="109" spans="2:9" ht="12.75">
      <c r="B109" s="13" t="s">
        <v>35</v>
      </c>
      <c r="C109" s="11"/>
      <c r="D109" s="15">
        <v>300000</v>
      </c>
      <c r="E109" s="16">
        <v>0</v>
      </c>
      <c r="F109" s="16">
        <f t="shared" si="15"/>
        <v>300000</v>
      </c>
      <c r="G109" s="16">
        <v>70095.6</v>
      </c>
      <c r="H109" s="16">
        <v>70095.6</v>
      </c>
      <c r="I109" s="16">
        <f t="shared" si="13"/>
        <v>229904.4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200000</v>
      </c>
      <c r="E124" s="15">
        <f>SUM(E125:E133)</f>
        <v>201000</v>
      </c>
      <c r="F124" s="15">
        <f>SUM(F125:F133)</f>
        <v>401000</v>
      </c>
      <c r="G124" s="15">
        <f>SUM(G125:G133)</f>
        <v>10788</v>
      </c>
      <c r="H124" s="15">
        <f>SUM(H125:H133)</f>
        <v>10788</v>
      </c>
      <c r="I124" s="16">
        <f t="shared" si="13"/>
        <v>390212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>
        <v>0</v>
      </c>
      <c r="E129" s="16">
        <v>160000</v>
      </c>
      <c r="F129" s="16">
        <f t="shared" si="17"/>
        <v>160000</v>
      </c>
      <c r="G129" s="16">
        <v>0</v>
      </c>
      <c r="H129" s="16">
        <v>0</v>
      </c>
      <c r="I129" s="16">
        <f t="shared" si="13"/>
        <v>160000</v>
      </c>
    </row>
    <row r="130" spans="2:9" ht="12.75">
      <c r="B130" s="13" t="s">
        <v>56</v>
      </c>
      <c r="C130" s="11"/>
      <c r="D130" s="15">
        <v>200000</v>
      </c>
      <c r="E130" s="16">
        <v>41000</v>
      </c>
      <c r="F130" s="16">
        <f t="shared" si="17"/>
        <v>241000</v>
      </c>
      <c r="G130" s="16">
        <v>10788</v>
      </c>
      <c r="H130" s="16">
        <v>10788</v>
      </c>
      <c r="I130" s="16">
        <f t="shared" si="13"/>
        <v>230212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22849931</v>
      </c>
      <c r="E134" s="15">
        <f>SUM(E135:E137)</f>
        <v>1601569</v>
      </c>
      <c r="F134" s="15">
        <f>SUM(F135:F137)</f>
        <v>24451500</v>
      </c>
      <c r="G134" s="15">
        <f>SUM(G135:G137)</f>
        <v>0</v>
      </c>
      <c r="H134" s="15">
        <f>SUM(H135:H137)</f>
        <v>0</v>
      </c>
      <c r="I134" s="16">
        <f t="shared" si="13"/>
        <v>24451500</v>
      </c>
    </row>
    <row r="135" spans="2:9" ht="12.75">
      <c r="B135" s="13" t="s">
        <v>61</v>
      </c>
      <c r="C135" s="11"/>
      <c r="D135" s="15">
        <v>22849931</v>
      </c>
      <c r="E135" s="16">
        <v>1601569</v>
      </c>
      <c r="F135" s="16">
        <f>D135+E135</f>
        <v>24451500</v>
      </c>
      <c r="G135" s="16">
        <v>0</v>
      </c>
      <c r="H135" s="16">
        <v>0</v>
      </c>
      <c r="I135" s="16">
        <f t="shared" si="13"/>
        <v>24451500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113741329</v>
      </c>
      <c r="E160" s="14">
        <f t="shared" si="21"/>
        <v>7468076.52</v>
      </c>
      <c r="F160" s="14">
        <f t="shared" si="21"/>
        <v>121209405.52000001</v>
      </c>
      <c r="G160" s="14">
        <f t="shared" si="21"/>
        <v>34835023.25</v>
      </c>
      <c r="H160" s="14">
        <f t="shared" si="21"/>
        <v>34835023.25</v>
      </c>
      <c r="I160" s="14">
        <f t="shared" si="21"/>
        <v>86374382.27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8" spans="3:8" ht="18.75">
      <c r="C168" s="43" t="s">
        <v>89</v>
      </c>
      <c r="D168" s="44"/>
      <c r="E168" s="44"/>
      <c r="F168" s="45"/>
      <c r="G168" s="43" t="s">
        <v>90</v>
      </c>
      <c r="H168"/>
    </row>
    <row r="169" spans="3:7" ht="18.75">
      <c r="C169" s="43" t="s">
        <v>91</v>
      </c>
      <c r="D169" s="44"/>
      <c r="E169" s="44"/>
      <c r="F169" s="45"/>
      <c r="G169" s="43" t="s">
        <v>92</v>
      </c>
    </row>
    <row r="170" spans="3:8" ht="18.75">
      <c r="C170" s="43" t="s">
        <v>93</v>
      </c>
      <c r="D170" s="44"/>
      <c r="E170" s="44"/>
      <c r="F170" s="45"/>
      <c r="G170" s="43" t="s">
        <v>94</v>
      </c>
      <c r="H170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7086614173228347" right="0.7086614173228347" top="0.3937007874015748" bottom="0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2019-07-05T19:05:42Z</cp:lastPrinted>
  <dcterms:created xsi:type="dcterms:W3CDTF">2016-10-11T20:25:15Z</dcterms:created>
  <dcterms:modified xsi:type="dcterms:W3CDTF">2019-07-05T19:06:21Z</dcterms:modified>
  <cp:category/>
  <cp:version/>
  <cp:contentType/>
  <cp:contentStatus/>
</cp:coreProperties>
</file>